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480" windowHeight="11640"/>
  </bookViews>
  <sheets>
    <sheet name="Beskrivelse af evalueringsmodel" sheetId="4" r:id="rId1"/>
    <sheet name="Evalueringsmodel" sheetId="3" r:id="rId2"/>
  </sheets>
  <calcPr calcId="125725"/>
</workbook>
</file>

<file path=xl/calcChain.xml><?xml version="1.0" encoding="utf-8"?>
<calcChain xmlns="http://schemas.openxmlformats.org/spreadsheetml/2006/main">
  <c r="H14" i="3"/>
  <c r="G14"/>
  <c r="F14"/>
  <c r="E14"/>
  <c r="H16"/>
  <c r="G16"/>
  <c r="F16"/>
  <c r="E16"/>
  <c r="D16"/>
  <c r="D9"/>
  <c r="H9"/>
  <c r="D21"/>
  <c r="D22"/>
  <c r="F9"/>
  <c r="F6"/>
  <c r="F21"/>
  <c r="F22"/>
  <c r="E9"/>
  <c r="F23"/>
  <c r="F24" s="1"/>
  <c r="F25" s="1"/>
  <c r="G9"/>
  <c r="D23"/>
  <c r="D24" s="1"/>
  <c r="D25" s="1"/>
  <c r="H21"/>
  <c r="H22"/>
  <c r="H8"/>
  <c r="H23"/>
  <c r="H24" s="1"/>
  <c r="H25" s="1"/>
  <c r="E6"/>
  <c r="E23"/>
  <c r="E24"/>
  <c r="E21"/>
  <c r="E22"/>
  <c r="E25" s="1"/>
  <c r="G6"/>
  <c r="G21"/>
  <c r="G22" s="1"/>
  <c r="G23"/>
  <c r="G24" s="1"/>
  <c r="G25" l="1"/>
  <c r="D2" s="1"/>
</calcChain>
</file>

<file path=xl/sharedStrings.xml><?xml version="1.0" encoding="utf-8"?>
<sst xmlns="http://schemas.openxmlformats.org/spreadsheetml/2006/main" count="27" uniqueCount="27">
  <si>
    <t>Download</t>
  </si>
  <si>
    <t>Upload</t>
  </si>
  <si>
    <t>I alt</t>
  </si>
  <si>
    <t>Dækningsgrad</t>
  </si>
  <si>
    <t>Forudsætninger</t>
  </si>
  <si>
    <t>Kriterie</t>
  </si>
  <si>
    <t>Hastighed</t>
  </si>
  <si>
    <t>Vurdering, samlet</t>
  </si>
  <si>
    <t>Dækningsgrad, vægtet</t>
  </si>
  <si>
    <t>Hastighed, vægtet</t>
  </si>
  <si>
    <t>Total</t>
  </si>
  <si>
    <t>Dækningsgrad, vægt</t>
  </si>
  <si>
    <t>Bredbåndshastighed, vægt</t>
  </si>
  <si>
    <t>Opfyldelse, kriterier</t>
  </si>
  <si>
    <t>Udrulningsplaner, ultimo år (minimum down- og upload)</t>
  </si>
  <si>
    <t>Overordnet beskrivelse</t>
  </si>
  <si>
    <t>Evalueringsmodellen tildeler point til de enkelte ansøgninger på baggrund af to kriterier, henholdsvis dækningsgrad og leveret bredbåndshastighed. I den samlede evaluering vægter de to kriterier ligeligt med undtagelse af år 2020, hvor der kun gives point for dækningsgrad. På dette tidspunkt skal det endelige hastighedskrav således være opfyldt.</t>
  </si>
  <si>
    <t>Der tildeles point for dækningsgrad og leveret bredbåndshastighed ultimo hvert år fra 2016 til og med 2020. De tildelte point for de enkelte år vægter ligeligt i den samlede vurdering.</t>
  </si>
  <si>
    <t>Det er kun adresser, som ultimo 2016 kan tilbydes minimum 30/5 Mbit/s (minimumskravet), som omfattes af evalueringen. Hvis eksempelvis 5.000 adresser kan tilbydes minimumskravet ultimo 2016, fastlåses dækningsgraden i ansøgningen således på 5.000 adresser de resterende år.</t>
  </si>
  <si>
    <t>Tildelingen af point stiger med øget hastighed, således at der tildeles fuldt point for bredbåndshastigheder på 100/30 Mbit/s (regeringens bredbåndsmålsætning).</t>
  </si>
  <si>
    <t>Kriterieopfyldelse - dækningsgrad</t>
  </si>
  <si>
    <t>Kriterieopfyldelse - bredbåndshastighed</t>
  </si>
  <si>
    <t>Ansøgningen tildeles point ud fra den samlede andel af de totale adresser i indsatsområdet, som ansøgningen omfatter.</t>
  </si>
  <si>
    <t>Beskrivelse af evalueringsmodel</t>
  </si>
  <si>
    <t>Note: Det er kun muligt at indtaste i de ikke-skraverede felter i ovenstående tabel.</t>
  </si>
  <si>
    <t>Der tildeles kun point for bredbåndshastigheder, som overstiger minimumskravet.</t>
  </si>
  <si>
    <t>Husstande og virksomheder</t>
  </si>
</sst>
</file>

<file path=xl/styles.xml><?xml version="1.0" encoding="utf-8"?>
<styleSheet xmlns="http://schemas.openxmlformats.org/spreadsheetml/2006/main">
  <numFmts count="3">
    <numFmt numFmtId="164" formatCode="0;\-0;&quot;-&quot;"/>
    <numFmt numFmtId="165" formatCode="#,##0;\-#,##0;&quot;-&quot;"/>
    <numFmt numFmtId="166" formatCode="#,##0%;\-#,##0;&quot;-&quot;"/>
  </numFmts>
  <fonts count="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/>
      <right/>
      <top/>
      <bottom style="thin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/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justify" wrapText="1"/>
    </xf>
    <xf numFmtId="0" fontId="1" fillId="0" borderId="2" xfId="0" applyFont="1" applyBorder="1" applyAlignment="1">
      <alignment horizontal="justify" wrapText="1"/>
    </xf>
    <xf numFmtId="0" fontId="1" fillId="0" borderId="3" xfId="0" applyFont="1" applyBorder="1" applyAlignment="1">
      <alignment horizontal="justify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2" borderId="0" xfId="0" applyFont="1" applyFill="1"/>
    <xf numFmtId="0" fontId="3" fillId="3" borderId="0" xfId="0" applyFont="1" applyFill="1" applyBorder="1" applyAlignment="1">
      <alignment horizontal="left"/>
    </xf>
    <xf numFmtId="0" fontId="1" fillId="0" borderId="0" xfId="0" applyFont="1"/>
    <xf numFmtId="165" fontId="0" fillId="0" borderId="4" xfId="0" applyNumberFormat="1" applyBorder="1" applyAlignment="1" applyProtection="1">
      <alignment horizontal="center"/>
      <protection locked="0"/>
    </xf>
    <xf numFmtId="165" fontId="0" fillId="4" borderId="4" xfId="0" applyNumberFormat="1" applyFill="1" applyBorder="1" applyAlignment="1" applyProtection="1">
      <alignment horizontal="center"/>
    </xf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0" fillId="0" borderId="0" xfId="0" applyBorder="1" applyProtection="1"/>
    <xf numFmtId="3" fontId="2" fillId="5" borderId="0" xfId="0" applyNumberFormat="1" applyFont="1" applyFill="1" applyBorder="1" applyAlignment="1" applyProtection="1">
      <alignment horizontal="left"/>
    </xf>
    <xf numFmtId="3" fontId="2" fillId="5" borderId="0" xfId="0" applyNumberFormat="1" applyFont="1" applyFill="1" applyBorder="1" applyAlignment="1" applyProtection="1">
      <alignment horizontal="center"/>
    </xf>
    <xf numFmtId="164" fontId="2" fillId="5" borderId="5" xfId="0" applyNumberFormat="1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3" fillId="3" borderId="6" xfId="0" applyFon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3" fontId="0" fillId="5" borderId="0" xfId="0" applyNumberFormat="1" applyFill="1" applyBorder="1" applyAlignment="1" applyProtection="1">
      <alignment horizontal="center"/>
    </xf>
    <xf numFmtId="0" fontId="4" fillId="5" borderId="7" xfId="0" applyFont="1" applyFill="1" applyBorder="1" applyAlignment="1" applyProtection="1">
      <alignment horizontal="center"/>
    </xf>
    <xf numFmtId="3" fontId="4" fillId="5" borderId="7" xfId="0" applyNumberFormat="1" applyFont="1" applyFill="1" applyBorder="1" applyAlignment="1" applyProtection="1">
      <alignment horizontal="center"/>
    </xf>
    <xf numFmtId="0" fontId="0" fillId="5" borderId="0" xfId="0" applyFill="1" applyBorder="1" applyAlignment="1" applyProtection="1"/>
    <xf numFmtId="3" fontId="0" fillId="6" borderId="4" xfId="0" applyNumberFormat="1" applyFill="1" applyBorder="1" applyAlignment="1" applyProtection="1">
      <alignment horizontal="center"/>
    </xf>
    <xf numFmtId="0" fontId="0" fillId="0" borderId="0" xfId="0" applyFill="1" applyProtection="1"/>
    <xf numFmtId="0" fontId="3" fillId="3" borderId="6" xfId="0" applyFont="1" applyFill="1" applyBorder="1" applyAlignment="1" applyProtection="1"/>
    <xf numFmtId="0" fontId="0" fillId="0" borderId="0" xfId="0" applyFont="1" applyAlignment="1" applyProtection="1">
      <alignment horizontal="left"/>
    </xf>
    <xf numFmtId="164" fontId="0" fillId="0" borderId="0" xfId="0" applyNumberFormat="1" applyFont="1" applyAlignment="1" applyProtection="1">
      <alignment horizontal="center"/>
    </xf>
    <xf numFmtId="0" fontId="0" fillId="0" borderId="8" xfId="0" applyFont="1" applyBorder="1" applyAlignment="1" applyProtection="1">
      <alignment horizontal="left"/>
    </xf>
    <xf numFmtId="0" fontId="0" fillId="0" borderId="8" xfId="0" applyFont="1" applyBorder="1" applyProtection="1"/>
    <xf numFmtId="164" fontId="0" fillId="0" borderId="8" xfId="0" applyNumberFormat="1" applyFont="1" applyBorder="1" applyAlignment="1" applyProtection="1">
      <alignment horizontal="center"/>
    </xf>
    <xf numFmtId="0" fontId="0" fillId="0" borderId="7" xfId="0" applyFont="1" applyBorder="1" applyAlignment="1" applyProtection="1">
      <alignment horizontal="left"/>
    </xf>
    <xf numFmtId="0" fontId="0" fillId="0" borderId="7" xfId="0" applyFont="1" applyBorder="1" applyAlignment="1" applyProtection="1">
      <alignment horizontal="center"/>
    </xf>
    <xf numFmtId="164" fontId="0" fillId="0" borderId="7" xfId="0" applyNumberFormat="1" applyFont="1" applyBorder="1" applyAlignment="1" applyProtection="1">
      <alignment horizontal="center"/>
    </xf>
    <xf numFmtId="166" fontId="0" fillId="7" borderId="4" xfId="0" applyNumberFormat="1" applyFill="1" applyBorder="1" applyAlignment="1" applyProtection="1">
      <alignment horizontal="center"/>
    </xf>
    <xf numFmtId="0" fontId="6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B2:B17"/>
  <sheetViews>
    <sheetView showGridLines="0" tabSelected="1" workbookViewId="0">
      <selection activeCell="B40" sqref="B40"/>
    </sheetView>
  </sheetViews>
  <sheetFormatPr defaultRowHeight="12.75"/>
  <cols>
    <col min="1" max="1" width="2.85546875" style="1" customWidth="1"/>
    <col min="2" max="2" width="78" style="1" customWidth="1"/>
    <col min="3" max="16384" width="9.140625" style="1"/>
  </cols>
  <sheetData>
    <row r="2" spans="2:2">
      <c r="B2" s="10" t="s">
        <v>23</v>
      </c>
    </row>
    <row r="3" spans="2:2">
      <c r="B3" s="12"/>
    </row>
    <row r="4" spans="2:2">
      <c r="B4" s="11" t="s">
        <v>15</v>
      </c>
    </row>
    <row r="5" spans="2:2" ht="51">
      <c r="B5" s="4" t="s">
        <v>16</v>
      </c>
    </row>
    <row r="6" spans="2:2">
      <c r="B6" s="5"/>
    </row>
    <row r="7" spans="2:2" ht="25.5">
      <c r="B7" s="6" t="s">
        <v>17</v>
      </c>
    </row>
    <row r="8" spans="2:2">
      <c r="B8" s="2"/>
    </row>
    <row r="9" spans="2:2">
      <c r="B9" s="11" t="s">
        <v>20</v>
      </c>
    </row>
    <row r="10" spans="2:2" ht="25.5">
      <c r="B10" s="7" t="s">
        <v>22</v>
      </c>
    </row>
    <row r="11" spans="2:2">
      <c r="B11" s="8"/>
    </row>
    <row r="12" spans="2:2" ht="51">
      <c r="B12" s="9" t="s">
        <v>18</v>
      </c>
    </row>
    <row r="13" spans="2:2">
      <c r="B13" s="3"/>
    </row>
    <row r="14" spans="2:2">
      <c r="B14" s="11" t="s">
        <v>21</v>
      </c>
    </row>
    <row r="15" spans="2:2">
      <c r="B15" s="7" t="s">
        <v>25</v>
      </c>
    </row>
    <row r="16" spans="2:2">
      <c r="B16" s="8"/>
    </row>
    <row r="17" spans="2:2" ht="25.5">
      <c r="B17" s="9" t="s">
        <v>19</v>
      </c>
    </row>
  </sheetData>
  <sheetProtection sheet="1"/>
  <phoneticPr fontId="5" type="noConversion"/>
  <pageMargins left="0.75" right="0.75" top="1" bottom="1" header="0" footer="0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26"/>
  <sheetViews>
    <sheetView showGridLines="0" workbookViewId="0">
      <selection activeCell="K21" sqref="K21"/>
    </sheetView>
  </sheetViews>
  <sheetFormatPr defaultRowHeight="12.75"/>
  <cols>
    <col min="1" max="1" width="2.85546875" style="21" customWidth="1"/>
    <col min="2" max="3" width="12.140625" style="22" customWidth="1"/>
    <col min="4" max="9" width="9.140625" style="22"/>
    <col min="10" max="10" width="9.140625" style="21"/>
    <col min="11" max="11" width="10" style="21" customWidth="1"/>
    <col min="12" max="16384" width="9.140625" style="21"/>
  </cols>
  <sheetData>
    <row r="1" spans="1:10" s="15" customFormat="1" ht="13.5" thickBot="1">
      <c r="B1" s="16"/>
      <c r="C1" s="16"/>
      <c r="D1" s="16"/>
    </row>
    <row r="2" spans="1:10" ht="13.5" thickBot="1">
      <c r="A2" s="17"/>
      <c r="B2" s="18" t="s">
        <v>7</v>
      </c>
      <c r="C2" s="19"/>
      <c r="D2" s="20">
        <f>AVERAGE(D25:H25)</f>
        <v>0</v>
      </c>
      <c r="E2" s="21"/>
      <c r="F2" s="21"/>
      <c r="G2" s="21"/>
      <c r="H2" s="21"/>
      <c r="I2" s="21"/>
    </row>
    <row r="3" spans="1:10">
      <c r="A3" s="17"/>
      <c r="D3" s="23"/>
    </row>
    <row r="4" spans="1:10">
      <c r="B4" s="24" t="s">
        <v>14</v>
      </c>
    </row>
    <row r="5" spans="1:10">
      <c r="B5" s="25" t="s">
        <v>0</v>
      </c>
      <c r="C5" s="25" t="s">
        <v>1</v>
      </c>
      <c r="D5" s="26">
        <v>2016</v>
      </c>
      <c r="E5" s="26">
        <v>2017</v>
      </c>
      <c r="F5" s="26">
        <v>2018</v>
      </c>
      <c r="G5" s="26">
        <v>2019</v>
      </c>
      <c r="H5" s="26">
        <v>2020</v>
      </c>
      <c r="I5" s="21"/>
    </row>
    <row r="6" spans="1:10">
      <c r="B6" s="27">
        <v>30</v>
      </c>
      <c r="C6" s="27">
        <v>5</v>
      </c>
      <c r="D6" s="13"/>
      <c r="E6" s="14">
        <f>E9-SUM(E7:E8)</f>
        <v>0</v>
      </c>
      <c r="F6" s="14">
        <f>F9-SUM(F7:F8)</f>
        <v>0</v>
      </c>
      <c r="G6" s="14">
        <f>G9-SUM(G7:G8)</f>
        <v>0</v>
      </c>
      <c r="H6" s="14">
        <v>0</v>
      </c>
      <c r="I6" s="21"/>
    </row>
    <row r="7" spans="1:10">
      <c r="B7" s="27">
        <v>50</v>
      </c>
      <c r="C7" s="27">
        <v>15</v>
      </c>
      <c r="D7" s="13">
        <v>0</v>
      </c>
      <c r="E7" s="13">
        <v>0</v>
      </c>
      <c r="F7" s="13">
        <v>0</v>
      </c>
      <c r="G7" s="13"/>
      <c r="H7" s="14">
        <v>0</v>
      </c>
      <c r="I7" s="21"/>
    </row>
    <row r="8" spans="1:10">
      <c r="B8" s="27">
        <v>100</v>
      </c>
      <c r="C8" s="27">
        <v>30</v>
      </c>
      <c r="D8" s="13">
        <v>0</v>
      </c>
      <c r="E8" s="13">
        <v>0</v>
      </c>
      <c r="F8" s="13">
        <v>0</v>
      </c>
      <c r="G8" s="13">
        <v>0</v>
      </c>
      <c r="H8" s="14">
        <f>H9</f>
        <v>0</v>
      </c>
      <c r="I8" s="21"/>
    </row>
    <row r="9" spans="1:10" ht="13.5" thickBot="1">
      <c r="B9" s="28" t="s">
        <v>2</v>
      </c>
      <c r="C9" s="28"/>
      <c r="D9" s="29">
        <f>SUM(D6:D8)</f>
        <v>0</v>
      </c>
      <c r="E9" s="29">
        <f>$D9</f>
        <v>0</v>
      </c>
      <c r="F9" s="29">
        <f>$D9</f>
        <v>0</v>
      </c>
      <c r="G9" s="29">
        <f>$D9</f>
        <v>0</v>
      </c>
      <c r="H9" s="29">
        <f>$D9</f>
        <v>0</v>
      </c>
      <c r="I9" s="21"/>
    </row>
    <row r="10" spans="1:10" ht="13.5" thickTop="1">
      <c r="B10" s="43" t="s">
        <v>24</v>
      </c>
      <c r="I10" s="21"/>
    </row>
    <row r="11" spans="1:10">
      <c r="I11" s="21"/>
    </row>
    <row r="12" spans="1:10">
      <c r="B12" s="24" t="s">
        <v>4</v>
      </c>
      <c r="I12" s="21"/>
    </row>
    <row r="13" spans="1:10" s="15" customFormat="1">
      <c r="B13" s="25"/>
      <c r="C13" s="25"/>
      <c r="D13" s="26">
        <v>2016</v>
      </c>
      <c r="E13" s="26">
        <v>2017</v>
      </c>
      <c r="F13" s="26">
        <v>2018</v>
      </c>
      <c r="G13" s="26">
        <v>2019</v>
      </c>
      <c r="H13" s="26">
        <v>2020</v>
      </c>
    </row>
    <row r="14" spans="1:10" s="15" customFormat="1">
      <c r="B14" s="30" t="s">
        <v>26</v>
      </c>
      <c r="C14" s="30"/>
      <c r="D14" s="31">
        <v>7592</v>
      </c>
      <c r="E14" s="31">
        <f>$D$14</f>
        <v>7592</v>
      </c>
      <c r="F14" s="31">
        <f>$D$14</f>
        <v>7592</v>
      </c>
      <c r="G14" s="31">
        <f>$D$14</f>
        <v>7592</v>
      </c>
      <c r="H14" s="31">
        <f>$D$14</f>
        <v>7592</v>
      </c>
      <c r="J14" s="32"/>
    </row>
    <row r="15" spans="1:10" s="15" customFormat="1">
      <c r="B15" s="30" t="s">
        <v>11</v>
      </c>
      <c r="C15" s="30"/>
      <c r="D15" s="42">
        <v>0.5</v>
      </c>
      <c r="E15" s="42">
        <v>0.5</v>
      </c>
      <c r="F15" s="42">
        <v>0.5</v>
      </c>
      <c r="G15" s="42">
        <v>0.5</v>
      </c>
      <c r="H15" s="42">
        <v>1</v>
      </c>
    </row>
    <row r="16" spans="1:10" s="15" customFormat="1">
      <c r="B16" s="30" t="s">
        <v>12</v>
      </c>
      <c r="C16" s="30"/>
      <c r="D16" s="42">
        <f>1-D15</f>
        <v>0.5</v>
      </c>
      <c r="E16" s="42">
        <f>1-E15</f>
        <v>0.5</v>
      </c>
      <c r="F16" s="42">
        <f>1-F15</f>
        <v>0.5</v>
      </c>
      <c r="G16" s="42">
        <f>1-G15</f>
        <v>0.5</v>
      </c>
      <c r="H16" s="42">
        <f>1-H15</f>
        <v>0</v>
      </c>
    </row>
    <row r="17" spans="2:8" s="15" customFormat="1">
      <c r="B17" s="16"/>
      <c r="C17" s="16"/>
      <c r="D17" s="16"/>
      <c r="E17" s="16"/>
      <c r="F17" s="16"/>
      <c r="G17" s="16"/>
      <c r="H17" s="16"/>
    </row>
    <row r="18" spans="2:8" s="15" customFormat="1">
      <c r="B18" s="16"/>
      <c r="C18" s="16"/>
      <c r="D18" s="16"/>
      <c r="E18" s="16"/>
      <c r="F18" s="16"/>
      <c r="G18" s="16"/>
      <c r="H18" s="16"/>
    </row>
    <row r="19" spans="2:8" s="15" customFormat="1">
      <c r="B19" s="24" t="s">
        <v>13</v>
      </c>
      <c r="C19" s="16"/>
      <c r="D19" s="16"/>
      <c r="E19" s="16"/>
      <c r="F19" s="16"/>
      <c r="G19" s="16"/>
      <c r="H19" s="16"/>
    </row>
    <row r="20" spans="2:8" s="15" customFormat="1">
      <c r="B20" s="33" t="s">
        <v>5</v>
      </c>
      <c r="C20" s="25"/>
      <c r="D20" s="25">
        <v>2016</v>
      </c>
      <c r="E20" s="25">
        <v>2017</v>
      </c>
      <c r="F20" s="25">
        <v>2018</v>
      </c>
      <c r="G20" s="25">
        <v>2019</v>
      </c>
      <c r="H20" s="25">
        <v>2020</v>
      </c>
    </row>
    <row r="21" spans="2:8" s="15" customFormat="1">
      <c r="B21" s="34" t="s">
        <v>3</v>
      </c>
      <c r="C21" s="16"/>
      <c r="D21" s="35">
        <f>D9/D14*100</f>
        <v>0</v>
      </c>
      <c r="E21" s="35">
        <f>E9/E14*100</f>
        <v>0</v>
      </c>
      <c r="F21" s="35">
        <f>F9/F14*100</f>
        <v>0</v>
      </c>
      <c r="G21" s="35">
        <f>G9/G14*100</f>
        <v>0</v>
      </c>
      <c r="H21" s="35">
        <f>H9/H14*100</f>
        <v>0</v>
      </c>
    </row>
    <row r="22" spans="2:8" s="15" customFormat="1">
      <c r="B22" s="36" t="s">
        <v>8</v>
      </c>
      <c r="C22" s="37"/>
      <c r="D22" s="38">
        <f>D21*D15</f>
        <v>0</v>
      </c>
      <c r="E22" s="38">
        <f>E21*E15</f>
        <v>0</v>
      </c>
      <c r="F22" s="38">
        <f>F21*F15</f>
        <v>0</v>
      </c>
      <c r="G22" s="38">
        <f>G21*G15</f>
        <v>0</v>
      </c>
      <c r="H22" s="38">
        <f>H21*H15</f>
        <v>0</v>
      </c>
    </row>
    <row r="23" spans="2:8" s="15" customFormat="1">
      <c r="B23" s="34" t="s">
        <v>6</v>
      </c>
      <c r="C23" s="16"/>
      <c r="D23" s="35">
        <f>IF(D9&lt;&gt;0,((SUMPRODUCT($B$6:$B$8,D6:D8)/SUM(D6:D8)-$B$6)/(($B$8-$B$6)/100)+(SUMPRODUCT($C$6:$C$8,D6:D8)/SUM(D6:D8)-$C$6)/(($C$8-$C$6)/100))/2,0)</f>
        <v>0</v>
      </c>
      <c r="E23" s="35">
        <f>IF(E9&lt;&gt;0,((SUMPRODUCT($B$6:$B$8,E6:E8)/SUM(E6:E8)-$B$6)/(($B$8-$B$6)/100)+(SUMPRODUCT($C$6:$C$8,E6:E8)/SUM(E6:E8)-$C$6)/(($C$8-$C$6)/100))/2,0)</f>
        <v>0</v>
      </c>
      <c r="F23" s="35">
        <f>IF(F9&lt;&gt;0,((SUMPRODUCT($B$6:$B$8,F6:F8)/SUM(F6:F8)-$B$6)/(($B$8-$B$6)/100)+(SUMPRODUCT($C$6:$C$8,F6:F8)/SUM(F6:F8)-$C$6)/(($C$8-$C$6)/100))/2,0)</f>
        <v>0</v>
      </c>
      <c r="G23" s="35">
        <f>IF(G9&lt;&gt;0,((SUMPRODUCT($B$6:$B$8,G6:G8)/SUM(G6:G8)-$B$6)/(($B$8-$B$6)/100)+(SUMPRODUCT($C$6:$C$8,G6:G8)/SUM(G6:G8)-$C$6)/(($C$8-$C$6)/100))/2,0)</f>
        <v>0</v>
      </c>
      <c r="H23" s="35">
        <f>IF(H9&lt;&gt;0,((SUMPRODUCT($B$6:$B$8,H6:H8)/SUM(H6:H8)-$B$6)/(($B$8-$B$6)/100)+(SUMPRODUCT($C$6:$C$8,H6:H8)/SUM(H6:H8)-$C$6)/(($C$8-$C$6)/100))/2,0)</f>
        <v>0</v>
      </c>
    </row>
    <row r="24" spans="2:8" s="15" customFormat="1">
      <c r="B24" s="34" t="s">
        <v>9</v>
      </c>
      <c r="C24" s="16"/>
      <c r="D24" s="35">
        <f>D23*D16</f>
        <v>0</v>
      </c>
      <c r="E24" s="35">
        <f>E23*E16</f>
        <v>0</v>
      </c>
      <c r="F24" s="35">
        <f>F23*F16</f>
        <v>0</v>
      </c>
      <c r="G24" s="35">
        <f>G23*G16</f>
        <v>0</v>
      </c>
      <c r="H24" s="35">
        <f>H23*H16</f>
        <v>0</v>
      </c>
    </row>
    <row r="25" spans="2:8" s="15" customFormat="1" ht="13.5" thickBot="1">
      <c r="B25" s="39" t="s">
        <v>10</v>
      </c>
      <c r="C25" s="40"/>
      <c r="D25" s="41">
        <f>D22+D24</f>
        <v>0</v>
      </c>
      <c r="E25" s="41">
        <f>E22+E24</f>
        <v>0</v>
      </c>
      <c r="F25" s="41">
        <f>F22+F24</f>
        <v>0</v>
      </c>
      <c r="G25" s="41">
        <f>G22+G24</f>
        <v>0</v>
      </c>
      <c r="H25" s="41">
        <f>H22+H24</f>
        <v>0</v>
      </c>
    </row>
    <row r="26" spans="2:8" ht="13.5" thickTop="1"/>
  </sheetData>
  <sheetProtection sheet="1"/>
  <phoneticPr fontId="0" type="noConversion"/>
  <dataValidations count="1">
    <dataValidation type="decimal" allowBlank="1" showErrorMessage="1" errorTitle="Forkert input" error="Der skal indtastes tal - ikke tekst - i dette felt." sqref="D6:D8 E7:G8">
      <formula1>0</formula1>
      <formula2>999999999</formula2>
    </dataValidation>
  </dataValidations>
  <pageMargins left="0.7" right="0.7" top="0.75" bottom="0.75" header="0.3" footer="0.3"/>
  <pageSetup paperSize="9" orientation="portrait" r:id="rId1"/>
  <ignoredErrors>
    <ignoredError sqref="D2 D21:H22 D24:H25 E23:H23" unlockedFormula="1"/>
    <ignoredError sqref="D23" formulaRange="1" unlockedFormula="1"/>
    <ignoredError sqref="D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Beskrivelse af evalueringsmodel</vt:lpstr>
      <vt:lpstr>Evalueringsmodel</vt:lpstr>
    </vt:vector>
  </TitlesOfParts>
  <Company>Statens 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Christoffer Kjældgaard Giwercman (ERST)</dc:creator>
  <cp:lastModifiedBy>Belinda Saa Aalbæk Jensen</cp:lastModifiedBy>
  <cp:lastPrinted>2013-12-04T09:20:48Z</cp:lastPrinted>
  <dcterms:created xsi:type="dcterms:W3CDTF">2013-06-24T15:10:25Z</dcterms:created>
  <dcterms:modified xsi:type="dcterms:W3CDTF">2014-01-16T08:48:12Z</dcterms:modified>
</cp:coreProperties>
</file>